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askav\Desktop\moje\"/>
    </mc:Choice>
  </mc:AlternateContent>
  <xr:revisionPtr revIDLastSave="0" documentId="8_{4E15E6E2-068C-4B3B-9F75-3DADFF6E3462}" xr6:coauthVersionLast="45" xr6:coauthVersionMax="45" xr10:uidLastSave="{00000000-0000-0000-0000-000000000000}"/>
  <bookViews>
    <workbookView xWindow="2640" yWindow="2640" windowWidth="21600" windowHeight="1138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" i="1" l="1"/>
  <c r="D27" i="1" l="1"/>
  <c r="D20" i="1" l="1"/>
  <c r="D41" i="1" l="1"/>
  <c r="D108" i="1" s="1"/>
  <c r="D47" i="1"/>
  <c r="D53" i="1"/>
  <c r="D77" i="1"/>
  <c r="D81" i="1"/>
  <c r="D85" i="1"/>
  <c r="D93" i="1"/>
  <c r="D97" i="1"/>
  <c r="D101" i="1"/>
  <c r="D105" i="1"/>
  <c r="D109" i="1" l="1"/>
  <c r="D42" i="1"/>
  <c r="D110" i="1" l="1"/>
</calcChain>
</file>

<file path=xl/sharedStrings.xml><?xml version="1.0" encoding="utf-8"?>
<sst xmlns="http://schemas.openxmlformats.org/spreadsheetml/2006/main" count="168" uniqueCount="108">
  <si>
    <t>Obec Dřetovice, Dřetovice čp. 2</t>
  </si>
  <si>
    <t>Daňové příjmy</t>
  </si>
  <si>
    <t>Paragraf</t>
  </si>
  <si>
    <t>Položka</t>
  </si>
  <si>
    <t>Text</t>
  </si>
  <si>
    <t>0000</t>
  </si>
  <si>
    <t>Daň z přidané hodnoty</t>
  </si>
  <si>
    <t>Poplatek za provoz systému KO</t>
  </si>
  <si>
    <t>Poplatek ze psů</t>
  </si>
  <si>
    <t>Správní poplatky</t>
  </si>
  <si>
    <t>Daňové příjmy celkem</t>
  </si>
  <si>
    <t>Nedaňové příjmy</t>
  </si>
  <si>
    <t>Činnosti knihovnické</t>
  </si>
  <si>
    <t>3612</t>
  </si>
  <si>
    <t>Bytové hospodářství</t>
  </si>
  <si>
    <t>Nebytové hospodářství</t>
  </si>
  <si>
    <t>Pohřebnictví</t>
  </si>
  <si>
    <t>3725</t>
  </si>
  <si>
    <t>6171</t>
  </si>
  <si>
    <t>6310</t>
  </si>
  <si>
    <t>Nedaňové příjmy celkem</t>
  </si>
  <si>
    <t>PŘÍJMY CELKEM</t>
  </si>
  <si>
    <t>Rozpočtové výdaje</t>
  </si>
  <si>
    <t>1014</t>
  </si>
  <si>
    <t>2212</t>
  </si>
  <si>
    <t>2221</t>
  </si>
  <si>
    <t>Dopravní obslužnost</t>
  </si>
  <si>
    <t>3111</t>
  </si>
  <si>
    <t>3314</t>
  </si>
  <si>
    <t>3319</t>
  </si>
  <si>
    <t>3341</t>
  </si>
  <si>
    <t>Rozhlas a televize</t>
  </si>
  <si>
    <t>3399</t>
  </si>
  <si>
    <t>3412</t>
  </si>
  <si>
    <t>3419</t>
  </si>
  <si>
    <t>3429</t>
  </si>
  <si>
    <t>3421</t>
  </si>
  <si>
    <t>Využití volného času - dětské hřiště</t>
  </si>
  <si>
    <t>3613</t>
  </si>
  <si>
    <t>3631</t>
  </si>
  <si>
    <t>Veřejné osvětlení, el.energie</t>
  </si>
  <si>
    <t>3632</t>
  </si>
  <si>
    <t>3639</t>
  </si>
  <si>
    <t>3721</t>
  </si>
  <si>
    <t>Sběr a svoz nebezp. odpadů</t>
  </si>
  <si>
    <t>3722</t>
  </si>
  <si>
    <t>Sběr a odvoz komunál. odpadů</t>
  </si>
  <si>
    <t>Sběr a odvoz ost.odpadů</t>
  </si>
  <si>
    <t>3745</t>
  </si>
  <si>
    <t>4222</t>
  </si>
  <si>
    <t>6112</t>
  </si>
  <si>
    <t>6320</t>
  </si>
  <si>
    <t>Pojištění</t>
  </si>
  <si>
    <t>ROZPOČTOVÉ VÝDAJE CELKEM</t>
  </si>
  <si>
    <t>Rozdíl příjmů a výdajů</t>
  </si>
  <si>
    <t>Dotace příjmy celkem</t>
  </si>
  <si>
    <t>knihovna</t>
  </si>
  <si>
    <t xml:space="preserve">Pohřebnictví </t>
  </si>
  <si>
    <t>Péče o vzhled obcí</t>
  </si>
  <si>
    <t>6399</t>
  </si>
  <si>
    <t>Silnice</t>
  </si>
  <si>
    <t>ROZPOČTOVÉ PŘÍJMY CELKEM</t>
  </si>
  <si>
    <t>Využívání a zneškodňování komunál.odp.</t>
  </si>
  <si>
    <t>Činnost místní správy</t>
  </si>
  <si>
    <t>2219</t>
  </si>
  <si>
    <t>Ost.záležitosti pozem.komun. (chodníky)</t>
  </si>
  <si>
    <t>Ostatní záj. činnost - hudební tělesa</t>
  </si>
  <si>
    <t>Komunální služby a územní rozvoj</t>
  </si>
  <si>
    <t>Daň z hazardních her</t>
  </si>
  <si>
    <t>Ost. NI př.transfer ze státního rozp.</t>
  </si>
  <si>
    <t>NI. př. transf. od obcí</t>
  </si>
  <si>
    <t>Mateřské školy</t>
  </si>
  <si>
    <t>Daň z příjmů fyz. osob placená plátci</t>
  </si>
  <si>
    <t>Daň z příjmu fyz. osob placená poplatník</t>
  </si>
  <si>
    <t>Daň z příjmu fyz. osob vybíraná srážkou daní</t>
  </si>
  <si>
    <t>Daň z příjmu právnických osob</t>
  </si>
  <si>
    <t>Daň z příjmu právnických osob za obce</t>
  </si>
  <si>
    <t>Odvody za odnětí půdy ze zem. půd. fondu</t>
  </si>
  <si>
    <t>Poplatek za užívání veř. prostr.</t>
  </si>
  <si>
    <t>Daň z nemovitých věcí</t>
  </si>
  <si>
    <t>NI př.transf. ze všeob.pokl.sp.st.rozp.</t>
  </si>
  <si>
    <t>NI př.transf. ze st.r. v rám. souh. dotv.</t>
  </si>
  <si>
    <t>Ostatní záležitosti kultury</t>
  </si>
  <si>
    <t>Sběr a odvoz komunálních odpadů</t>
  </si>
  <si>
    <t>Příjmy a výdaje z úvěr. finanč. operací</t>
  </si>
  <si>
    <t>Ozdrav.hosp.zdvířat,pol. a spec.plodin</t>
  </si>
  <si>
    <t>Ostatní záležitosti kultury + kronika</t>
  </si>
  <si>
    <t>Ostatní záležitosti kultury - sportovní komise</t>
  </si>
  <si>
    <t>Záležitosti kultury - věcné dary</t>
  </si>
  <si>
    <t>Sportovní zařízení v majetku obce</t>
  </si>
  <si>
    <t>Ostatní tělovýchovná činnost</t>
  </si>
  <si>
    <t>Ostat. tělových. čin. - údržbář trav.ploch hřiště</t>
  </si>
  <si>
    <t>Veřejně prospěšné práce</t>
  </si>
  <si>
    <t>Záležitosti krizového řízení</t>
  </si>
  <si>
    <t>Požární ochrana - dobr. část</t>
  </si>
  <si>
    <t>Zastupitelstva obcí</t>
  </si>
  <si>
    <t>Ostatní finanční operace - platby daní a poplat.</t>
  </si>
  <si>
    <t>Renata Dobrá, starostka obce</t>
  </si>
  <si>
    <t>Ostatní záj. činnost - SK Boxing, Judo</t>
  </si>
  <si>
    <t xml:space="preserve">Vyvěšeno: </t>
  </si>
  <si>
    <t>Sejmuto:</t>
  </si>
  <si>
    <t>dle nařízení oprava výše !!!</t>
  </si>
  <si>
    <t>změna paragrafu 5279</t>
  </si>
  <si>
    <t>plus 1500</t>
  </si>
  <si>
    <t xml:space="preserve"> ROZPOČET OBCE na rok 2020</t>
  </si>
  <si>
    <t>Rozpočet 2020:</t>
  </si>
  <si>
    <t>ROZPOČET OBCE DŘETOVICE PRO ROK 2020 JE SCHVÁLENÝ JAKO VYROVNANÝ NA PARAGRAFY.</t>
  </si>
  <si>
    <t>Rozpočet obce Dřetovice na rok 2020 byl schválen ZO dne 18.12.2019, usnesením č.2.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</si>
</sst>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"/>
  </numFmts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68">
    <xf numFmtId="0" fontId="0" fillId="0" borderId="0" xfId="0"/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49" fontId="3" fillId="2" borderId="2" xfId="1" applyNumberFormat="1" applyFont="1" applyFill="1" applyBorder="1" applyAlignment="1">
      <alignment horizontal="right"/>
    </xf>
    <xf numFmtId="0" fontId="3" fillId="2" borderId="2" xfId="1" applyFont="1" applyFill="1" applyBorder="1" applyAlignment="1"/>
    <xf numFmtId="0" fontId="3" fillId="2" borderId="3" xfId="1" applyFont="1" applyFill="1" applyBorder="1" applyAlignment="1"/>
    <xf numFmtId="49" fontId="3" fillId="2" borderId="0" xfId="1" applyNumberFormat="1" applyFont="1" applyFill="1" applyAlignment="1">
      <alignment horizontal="right"/>
    </xf>
    <xf numFmtId="0" fontId="3" fillId="2" borderId="0" xfId="1" applyFont="1" applyFill="1" applyAlignment="1"/>
    <xf numFmtId="49" fontId="2" fillId="2" borderId="2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right"/>
    </xf>
    <xf numFmtId="0" fontId="4" fillId="2" borderId="2" xfId="1" applyFont="1" applyFill="1" applyBorder="1" applyAlignment="1"/>
    <xf numFmtId="0" fontId="3" fillId="2" borderId="3" xfId="1" applyFont="1" applyFill="1" applyBorder="1" applyAlignment="1">
      <alignment horizontal="right"/>
    </xf>
    <xf numFmtId="49" fontId="2" fillId="2" borderId="0" xfId="1" applyNumberFormat="1" applyFont="1" applyFill="1" applyAlignment="1">
      <alignment horizontal="left"/>
    </xf>
    <xf numFmtId="0" fontId="3" fillId="2" borderId="2" xfId="1" applyFont="1" applyFill="1" applyBorder="1" applyAlignment="1">
      <alignment horizontal="left"/>
    </xf>
    <xf numFmtId="49" fontId="2" fillId="2" borderId="7" xfId="1" applyNumberFormat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49" fontId="3" fillId="2" borderId="3" xfId="1" applyNumberFormat="1" applyFont="1" applyFill="1" applyBorder="1" applyAlignment="1">
      <alignment horizontal="left"/>
    </xf>
    <xf numFmtId="0" fontId="0" fillId="2" borderId="0" xfId="0" applyFill="1" applyBorder="1"/>
    <xf numFmtId="0" fontId="0" fillId="2" borderId="7" xfId="0" applyFill="1" applyBorder="1"/>
    <xf numFmtId="0" fontId="7" fillId="0" borderId="0" xfId="1" applyFont="1" applyFill="1" applyAlignment="1">
      <alignment horizontal="center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49" fontId="2" fillId="0" borderId="12" xfId="1" applyNumberFormat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49" fontId="3" fillId="2" borderId="15" xfId="1" applyNumberFormat="1" applyFont="1" applyFill="1" applyBorder="1" applyAlignment="1">
      <alignment horizontal="right"/>
    </xf>
    <xf numFmtId="49" fontId="3" fillId="2" borderId="17" xfId="1" applyNumberFormat="1" applyFont="1" applyFill="1" applyBorder="1" applyAlignment="1">
      <alignment horizontal="right"/>
    </xf>
    <xf numFmtId="0" fontId="3" fillId="2" borderId="18" xfId="1" applyFont="1" applyFill="1" applyBorder="1" applyAlignment="1"/>
    <xf numFmtId="49" fontId="2" fillId="2" borderId="12" xfId="1" applyNumberFormat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49" fontId="3" fillId="2" borderId="20" xfId="1" applyNumberFormat="1" applyFont="1" applyFill="1" applyBorder="1" applyAlignment="1">
      <alignment horizontal="right"/>
    </xf>
    <xf numFmtId="0" fontId="3" fillId="2" borderId="22" xfId="1" applyFont="1" applyFill="1" applyBorder="1" applyAlignment="1"/>
    <xf numFmtId="0" fontId="2" fillId="2" borderId="11" xfId="1" applyFont="1" applyFill="1" applyBorder="1" applyAlignment="1"/>
    <xf numFmtId="0" fontId="2" fillId="2" borderId="24" xfId="1" applyFont="1" applyFill="1" applyBorder="1" applyAlignment="1"/>
    <xf numFmtId="0" fontId="3" fillId="2" borderId="15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right"/>
    </xf>
    <xf numFmtId="0" fontId="3" fillId="2" borderId="17" xfId="1" applyFont="1" applyFill="1" applyBorder="1" applyAlignment="1">
      <alignment horizontal="right"/>
    </xf>
    <xf numFmtId="0" fontId="3" fillId="3" borderId="0" xfId="1" applyFont="1" applyFill="1" applyAlignment="1">
      <alignment horizontal="center"/>
    </xf>
    <xf numFmtId="0" fontId="0" fillId="3" borderId="0" xfId="0" applyFill="1"/>
    <xf numFmtId="164" fontId="3" fillId="3" borderId="0" xfId="1" applyNumberFormat="1" applyFont="1" applyFill="1" applyAlignment="1"/>
    <xf numFmtId="164" fontId="2" fillId="3" borderId="14" xfId="1" applyNumberFormat="1" applyFont="1" applyFill="1" applyBorder="1" applyAlignment="1">
      <alignment horizontal="center"/>
    </xf>
    <xf numFmtId="164" fontId="3" fillId="3" borderId="16" xfId="1" applyNumberFormat="1" applyFont="1" applyFill="1" applyBorder="1" applyAlignment="1"/>
    <xf numFmtId="164" fontId="3" fillId="3" borderId="19" xfId="1" applyNumberFormat="1" applyFont="1" applyFill="1" applyBorder="1" applyAlignment="1"/>
    <xf numFmtId="164" fontId="2" fillId="3" borderId="6" xfId="1" applyNumberFormat="1" applyFont="1" applyFill="1" applyBorder="1" applyAlignment="1"/>
    <xf numFmtId="164" fontId="3" fillId="3" borderId="21" xfId="1" applyNumberFormat="1" applyFont="1" applyFill="1" applyBorder="1" applyAlignment="1"/>
    <xf numFmtId="164" fontId="3" fillId="3" borderId="23" xfId="1" applyNumberFormat="1" applyFont="1" applyFill="1" applyBorder="1" applyAlignment="1"/>
    <xf numFmtId="164" fontId="4" fillId="3" borderId="16" xfId="1" applyNumberFormat="1" applyFont="1" applyFill="1" applyBorder="1" applyAlignment="1"/>
    <xf numFmtId="164" fontId="2" fillId="3" borderId="5" xfId="1" applyNumberFormat="1" applyFont="1" applyFill="1" applyBorder="1" applyAlignment="1"/>
    <xf numFmtId="164" fontId="3" fillId="3" borderId="2" xfId="1" applyNumberFormat="1" applyFont="1" applyFill="1" applyBorder="1" applyAlignment="1"/>
    <xf numFmtId="164" fontId="4" fillId="3" borderId="2" xfId="1" applyNumberFormat="1" applyFont="1" applyFill="1" applyBorder="1" applyAlignment="1"/>
    <xf numFmtId="164" fontId="3" fillId="3" borderId="2" xfId="1" applyNumberFormat="1" applyFont="1" applyFill="1" applyBorder="1" applyAlignment="1">
      <alignment horizontal="right"/>
    </xf>
    <xf numFmtId="164" fontId="2" fillId="3" borderId="8" xfId="1" applyNumberFormat="1" applyFont="1" applyFill="1" applyBorder="1" applyAlignment="1"/>
    <xf numFmtId="164" fontId="3" fillId="3" borderId="3" xfId="1" applyNumberFormat="1" applyFont="1" applyFill="1" applyBorder="1" applyAlignment="1"/>
    <xf numFmtId="164" fontId="6" fillId="3" borderId="2" xfId="1" applyNumberFormat="1" applyFont="1" applyFill="1" applyBorder="1" applyAlignment="1"/>
    <xf numFmtId="164" fontId="2" fillId="3" borderId="10" xfId="1" applyNumberFormat="1" applyFont="1" applyFill="1" applyBorder="1" applyAlignment="1"/>
    <xf numFmtId="0" fontId="8" fillId="3" borderId="0" xfId="0" applyFont="1" applyFill="1"/>
    <xf numFmtId="14" fontId="0" fillId="0" borderId="0" xfId="0" applyNumberFormat="1"/>
    <xf numFmtId="49" fontId="2" fillId="2" borderId="4" xfId="1" applyNumberFormat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49" fontId="2" fillId="2" borderId="9" xfId="1" applyNumberFormat="1" applyFont="1" applyFill="1" applyBorder="1" applyAlignment="1">
      <alignment horizontal="left"/>
    </xf>
    <xf numFmtId="0" fontId="0" fillId="2" borderId="4" xfId="0" applyFill="1" applyBorder="1"/>
    <xf numFmtId="0" fontId="5" fillId="2" borderId="2" xfId="0" applyFont="1" applyFill="1" applyBorder="1"/>
    <xf numFmtId="0" fontId="7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2" borderId="11" xfId="1" applyNumberFormat="1" applyFont="1" applyFill="1" applyBorder="1" applyAlignment="1">
      <alignment horizontal="left"/>
    </xf>
    <xf numFmtId="49" fontId="2" fillId="2" borderId="0" xfId="1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828675</xdr:colOff>
      <xdr:row>3</xdr:row>
      <xdr:rowOff>123825</xdr:rowOff>
    </xdr:to>
    <xdr:pic>
      <xdr:nvPicPr>
        <xdr:cNvPr id="2" name="obrázek 1" descr="Dretovice - Z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6381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3"/>
  <sheetViews>
    <sheetView tabSelected="1" workbookViewId="0">
      <selection activeCell="B124" sqref="B124"/>
    </sheetView>
  </sheetViews>
  <sheetFormatPr defaultRowHeight="15" x14ac:dyDescent="0.25"/>
  <cols>
    <col min="1" max="1" width="15.7109375" customWidth="1"/>
    <col min="2" max="2" width="12.7109375" customWidth="1"/>
    <col min="3" max="3" width="39" bestFit="1" customWidth="1"/>
    <col min="4" max="4" width="20.7109375" style="38" customWidth="1"/>
    <col min="250" max="250" width="15.7109375" customWidth="1"/>
    <col min="251" max="251" width="12.7109375" customWidth="1"/>
    <col min="252" max="252" width="34.85546875" customWidth="1"/>
    <col min="253" max="253" width="20.7109375" customWidth="1"/>
    <col min="506" max="506" width="15.7109375" customWidth="1"/>
    <col min="507" max="507" width="12.7109375" customWidth="1"/>
    <col min="508" max="508" width="34.85546875" customWidth="1"/>
    <col min="509" max="509" width="20.7109375" customWidth="1"/>
    <col min="762" max="762" width="15.7109375" customWidth="1"/>
    <col min="763" max="763" width="12.7109375" customWidth="1"/>
    <col min="764" max="764" width="34.85546875" customWidth="1"/>
    <col min="765" max="765" width="20.7109375" customWidth="1"/>
    <col min="1018" max="1018" width="15.7109375" customWidth="1"/>
    <col min="1019" max="1019" width="12.7109375" customWidth="1"/>
    <col min="1020" max="1020" width="34.85546875" customWidth="1"/>
    <col min="1021" max="1021" width="20.7109375" customWidth="1"/>
    <col min="1274" max="1274" width="15.7109375" customWidth="1"/>
    <col min="1275" max="1275" width="12.7109375" customWidth="1"/>
    <col min="1276" max="1276" width="34.85546875" customWidth="1"/>
    <col min="1277" max="1277" width="20.7109375" customWidth="1"/>
    <col min="1530" max="1530" width="15.7109375" customWidth="1"/>
    <col min="1531" max="1531" width="12.7109375" customWidth="1"/>
    <col min="1532" max="1532" width="34.85546875" customWidth="1"/>
    <col min="1533" max="1533" width="20.7109375" customWidth="1"/>
    <col min="1786" max="1786" width="15.7109375" customWidth="1"/>
    <col min="1787" max="1787" width="12.7109375" customWidth="1"/>
    <col min="1788" max="1788" width="34.85546875" customWidth="1"/>
    <col min="1789" max="1789" width="20.7109375" customWidth="1"/>
    <col min="2042" max="2042" width="15.7109375" customWidth="1"/>
    <col min="2043" max="2043" width="12.7109375" customWidth="1"/>
    <col min="2044" max="2044" width="34.85546875" customWidth="1"/>
    <col min="2045" max="2045" width="20.7109375" customWidth="1"/>
    <col min="2298" max="2298" width="15.7109375" customWidth="1"/>
    <col min="2299" max="2299" width="12.7109375" customWidth="1"/>
    <col min="2300" max="2300" width="34.85546875" customWidth="1"/>
    <col min="2301" max="2301" width="20.7109375" customWidth="1"/>
    <col min="2554" max="2554" width="15.7109375" customWidth="1"/>
    <col min="2555" max="2555" width="12.7109375" customWidth="1"/>
    <col min="2556" max="2556" width="34.85546875" customWidth="1"/>
    <col min="2557" max="2557" width="20.7109375" customWidth="1"/>
    <col min="2810" max="2810" width="15.7109375" customWidth="1"/>
    <col min="2811" max="2811" width="12.7109375" customWidth="1"/>
    <col min="2812" max="2812" width="34.85546875" customWidth="1"/>
    <col min="2813" max="2813" width="20.7109375" customWidth="1"/>
    <col min="3066" max="3066" width="15.7109375" customWidth="1"/>
    <col min="3067" max="3067" width="12.7109375" customWidth="1"/>
    <col min="3068" max="3068" width="34.85546875" customWidth="1"/>
    <col min="3069" max="3069" width="20.7109375" customWidth="1"/>
    <col min="3322" max="3322" width="15.7109375" customWidth="1"/>
    <col min="3323" max="3323" width="12.7109375" customWidth="1"/>
    <col min="3324" max="3324" width="34.85546875" customWidth="1"/>
    <col min="3325" max="3325" width="20.7109375" customWidth="1"/>
    <col min="3578" max="3578" width="15.7109375" customWidth="1"/>
    <col min="3579" max="3579" width="12.7109375" customWidth="1"/>
    <col min="3580" max="3580" width="34.85546875" customWidth="1"/>
    <col min="3581" max="3581" width="20.7109375" customWidth="1"/>
    <col min="3834" max="3834" width="15.7109375" customWidth="1"/>
    <col min="3835" max="3835" width="12.7109375" customWidth="1"/>
    <col min="3836" max="3836" width="34.85546875" customWidth="1"/>
    <col min="3837" max="3837" width="20.7109375" customWidth="1"/>
    <col min="4090" max="4090" width="15.7109375" customWidth="1"/>
    <col min="4091" max="4091" width="12.7109375" customWidth="1"/>
    <col min="4092" max="4092" width="34.85546875" customWidth="1"/>
    <col min="4093" max="4093" width="20.7109375" customWidth="1"/>
    <col min="4346" max="4346" width="15.7109375" customWidth="1"/>
    <col min="4347" max="4347" width="12.7109375" customWidth="1"/>
    <col min="4348" max="4348" width="34.85546875" customWidth="1"/>
    <col min="4349" max="4349" width="20.7109375" customWidth="1"/>
    <col min="4602" max="4602" width="15.7109375" customWidth="1"/>
    <col min="4603" max="4603" width="12.7109375" customWidth="1"/>
    <col min="4604" max="4604" width="34.85546875" customWidth="1"/>
    <col min="4605" max="4605" width="20.7109375" customWidth="1"/>
    <col min="4858" max="4858" width="15.7109375" customWidth="1"/>
    <col min="4859" max="4859" width="12.7109375" customWidth="1"/>
    <col min="4860" max="4860" width="34.85546875" customWidth="1"/>
    <col min="4861" max="4861" width="20.7109375" customWidth="1"/>
    <col min="5114" max="5114" width="15.7109375" customWidth="1"/>
    <col min="5115" max="5115" width="12.7109375" customWidth="1"/>
    <col min="5116" max="5116" width="34.85546875" customWidth="1"/>
    <col min="5117" max="5117" width="20.7109375" customWidth="1"/>
    <col min="5370" max="5370" width="15.7109375" customWidth="1"/>
    <col min="5371" max="5371" width="12.7109375" customWidth="1"/>
    <col min="5372" max="5372" width="34.85546875" customWidth="1"/>
    <col min="5373" max="5373" width="20.7109375" customWidth="1"/>
    <col min="5626" max="5626" width="15.7109375" customWidth="1"/>
    <col min="5627" max="5627" width="12.7109375" customWidth="1"/>
    <col min="5628" max="5628" width="34.85546875" customWidth="1"/>
    <col min="5629" max="5629" width="20.7109375" customWidth="1"/>
    <col min="5882" max="5882" width="15.7109375" customWidth="1"/>
    <col min="5883" max="5883" width="12.7109375" customWidth="1"/>
    <col min="5884" max="5884" width="34.85546875" customWidth="1"/>
    <col min="5885" max="5885" width="20.7109375" customWidth="1"/>
    <col min="6138" max="6138" width="15.7109375" customWidth="1"/>
    <col min="6139" max="6139" width="12.7109375" customWidth="1"/>
    <col min="6140" max="6140" width="34.85546875" customWidth="1"/>
    <col min="6141" max="6141" width="20.7109375" customWidth="1"/>
    <col min="6394" max="6394" width="15.7109375" customWidth="1"/>
    <col min="6395" max="6395" width="12.7109375" customWidth="1"/>
    <col min="6396" max="6396" width="34.85546875" customWidth="1"/>
    <col min="6397" max="6397" width="20.7109375" customWidth="1"/>
    <col min="6650" max="6650" width="15.7109375" customWidth="1"/>
    <col min="6651" max="6651" width="12.7109375" customWidth="1"/>
    <col min="6652" max="6652" width="34.85546875" customWidth="1"/>
    <col min="6653" max="6653" width="20.7109375" customWidth="1"/>
    <col min="6906" max="6906" width="15.7109375" customWidth="1"/>
    <col min="6907" max="6907" width="12.7109375" customWidth="1"/>
    <col min="6908" max="6908" width="34.85546875" customWidth="1"/>
    <col min="6909" max="6909" width="20.7109375" customWidth="1"/>
    <col min="7162" max="7162" width="15.7109375" customWidth="1"/>
    <col min="7163" max="7163" width="12.7109375" customWidth="1"/>
    <col min="7164" max="7164" width="34.85546875" customWidth="1"/>
    <col min="7165" max="7165" width="20.7109375" customWidth="1"/>
    <col min="7418" max="7418" width="15.7109375" customWidth="1"/>
    <col min="7419" max="7419" width="12.7109375" customWidth="1"/>
    <col min="7420" max="7420" width="34.85546875" customWidth="1"/>
    <col min="7421" max="7421" width="20.7109375" customWidth="1"/>
    <col min="7674" max="7674" width="15.7109375" customWidth="1"/>
    <col min="7675" max="7675" width="12.7109375" customWidth="1"/>
    <col min="7676" max="7676" width="34.85546875" customWidth="1"/>
    <col min="7677" max="7677" width="20.7109375" customWidth="1"/>
    <col min="7930" max="7930" width="15.7109375" customWidth="1"/>
    <col min="7931" max="7931" width="12.7109375" customWidth="1"/>
    <col min="7932" max="7932" width="34.85546875" customWidth="1"/>
    <col min="7933" max="7933" width="20.7109375" customWidth="1"/>
    <col min="8186" max="8186" width="15.7109375" customWidth="1"/>
    <col min="8187" max="8187" width="12.7109375" customWidth="1"/>
    <col min="8188" max="8188" width="34.85546875" customWidth="1"/>
    <col min="8189" max="8189" width="20.7109375" customWidth="1"/>
    <col min="8442" max="8442" width="15.7109375" customWidth="1"/>
    <col min="8443" max="8443" width="12.7109375" customWidth="1"/>
    <col min="8444" max="8444" width="34.85546875" customWidth="1"/>
    <col min="8445" max="8445" width="20.7109375" customWidth="1"/>
    <col min="8698" max="8698" width="15.7109375" customWidth="1"/>
    <col min="8699" max="8699" width="12.7109375" customWidth="1"/>
    <col min="8700" max="8700" width="34.85546875" customWidth="1"/>
    <col min="8701" max="8701" width="20.7109375" customWidth="1"/>
    <col min="8954" max="8954" width="15.7109375" customWidth="1"/>
    <col min="8955" max="8955" width="12.7109375" customWidth="1"/>
    <col min="8956" max="8956" width="34.85546875" customWidth="1"/>
    <col min="8957" max="8957" width="20.7109375" customWidth="1"/>
    <col min="9210" max="9210" width="15.7109375" customWidth="1"/>
    <col min="9211" max="9211" width="12.7109375" customWidth="1"/>
    <col min="9212" max="9212" width="34.85546875" customWidth="1"/>
    <col min="9213" max="9213" width="20.7109375" customWidth="1"/>
    <col min="9466" max="9466" width="15.7109375" customWidth="1"/>
    <col min="9467" max="9467" width="12.7109375" customWidth="1"/>
    <col min="9468" max="9468" width="34.85546875" customWidth="1"/>
    <col min="9469" max="9469" width="20.7109375" customWidth="1"/>
    <col min="9722" max="9722" width="15.7109375" customWidth="1"/>
    <col min="9723" max="9723" width="12.7109375" customWidth="1"/>
    <col min="9724" max="9724" width="34.85546875" customWidth="1"/>
    <col min="9725" max="9725" width="20.7109375" customWidth="1"/>
    <col min="9978" max="9978" width="15.7109375" customWidth="1"/>
    <col min="9979" max="9979" width="12.7109375" customWidth="1"/>
    <col min="9980" max="9980" width="34.85546875" customWidth="1"/>
    <col min="9981" max="9981" width="20.7109375" customWidth="1"/>
    <col min="10234" max="10234" width="15.7109375" customWidth="1"/>
    <col min="10235" max="10235" width="12.7109375" customWidth="1"/>
    <col min="10236" max="10236" width="34.85546875" customWidth="1"/>
    <col min="10237" max="10237" width="20.7109375" customWidth="1"/>
    <col min="10490" max="10490" width="15.7109375" customWidth="1"/>
    <col min="10491" max="10491" width="12.7109375" customWidth="1"/>
    <col min="10492" max="10492" width="34.85546875" customWidth="1"/>
    <col min="10493" max="10493" width="20.7109375" customWidth="1"/>
    <col min="10746" max="10746" width="15.7109375" customWidth="1"/>
    <col min="10747" max="10747" width="12.7109375" customWidth="1"/>
    <col min="10748" max="10748" width="34.85546875" customWidth="1"/>
    <col min="10749" max="10749" width="20.7109375" customWidth="1"/>
    <col min="11002" max="11002" width="15.7109375" customWidth="1"/>
    <col min="11003" max="11003" width="12.7109375" customWidth="1"/>
    <col min="11004" max="11004" width="34.85546875" customWidth="1"/>
    <col min="11005" max="11005" width="20.7109375" customWidth="1"/>
    <col min="11258" max="11258" width="15.7109375" customWidth="1"/>
    <col min="11259" max="11259" width="12.7109375" customWidth="1"/>
    <col min="11260" max="11260" width="34.85546875" customWidth="1"/>
    <col min="11261" max="11261" width="20.7109375" customWidth="1"/>
    <col min="11514" max="11514" width="15.7109375" customWidth="1"/>
    <col min="11515" max="11515" width="12.7109375" customWidth="1"/>
    <col min="11516" max="11516" width="34.85546875" customWidth="1"/>
    <col min="11517" max="11517" width="20.7109375" customWidth="1"/>
    <col min="11770" max="11770" width="15.7109375" customWidth="1"/>
    <col min="11771" max="11771" width="12.7109375" customWidth="1"/>
    <col min="11772" max="11772" width="34.85546875" customWidth="1"/>
    <col min="11773" max="11773" width="20.7109375" customWidth="1"/>
    <col min="12026" max="12026" width="15.7109375" customWidth="1"/>
    <col min="12027" max="12027" width="12.7109375" customWidth="1"/>
    <col min="12028" max="12028" width="34.85546875" customWidth="1"/>
    <col min="12029" max="12029" width="20.7109375" customWidth="1"/>
    <col min="12282" max="12282" width="15.7109375" customWidth="1"/>
    <col min="12283" max="12283" width="12.7109375" customWidth="1"/>
    <col min="12284" max="12284" width="34.85546875" customWidth="1"/>
    <col min="12285" max="12285" width="20.7109375" customWidth="1"/>
    <col min="12538" max="12538" width="15.7109375" customWidth="1"/>
    <col min="12539" max="12539" width="12.7109375" customWidth="1"/>
    <col min="12540" max="12540" width="34.85546875" customWidth="1"/>
    <col min="12541" max="12541" width="20.7109375" customWidth="1"/>
    <col min="12794" max="12794" width="15.7109375" customWidth="1"/>
    <col min="12795" max="12795" width="12.7109375" customWidth="1"/>
    <col min="12796" max="12796" width="34.85546875" customWidth="1"/>
    <col min="12797" max="12797" width="20.7109375" customWidth="1"/>
    <col min="13050" max="13050" width="15.7109375" customWidth="1"/>
    <col min="13051" max="13051" width="12.7109375" customWidth="1"/>
    <col min="13052" max="13052" width="34.85546875" customWidth="1"/>
    <col min="13053" max="13053" width="20.7109375" customWidth="1"/>
    <col min="13306" max="13306" width="15.7109375" customWidth="1"/>
    <col min="13307" max="13307" width="12.7109375" customWidth="1"/>
    <col min="13308" max="13308" width="34.85546875" customWidth="1"/>
    <col min="13309" max="13309" width="20.7109375" customWidth="1"/>
    <col min="13562" max="13562" width="15.7109375" customWidth="1"/>
    <col min="13563" max="13563" width="12.7109375" customWidth="1"/>
    <col min="13564" max="13564" width="34.85546875" customWidth="1"/>
    <col min="13565" max="13565" width="20.7109375" customWidth="1"/>
    <col min="13818" max="13818" width="15.7109375" customWidth="1"/>
    <col min="13819" max="13819" width="12.7109375" customWidth="1"/>
    <col min="13820" max="13820" width="34.85546875" customWidth="1"/>
    <col min="13821" max="13821" width="20.7109375" customWidth="1"/>
    <col min="14074" max="14074" width="15.7109375" customWidth="1"/>
    <col min="14075" max="14075" width="12.7109375" customWidth="1"/>
    <col min="14076" max="14076" width="34.85546875" customWidth="1"/>
    <col min="14077" max="14077" width="20.7109375" customWidth="1"/>
    <col min="14330" max="14330" width="15.7109375" customWidth="1"/>
    <col min="14331" max="14331" width="12.7109375" customWidth="1"/>
    <col min="14332" max="14332" width="34.85546875" customWidth="1"/>
    <col min="14333" max="14333" width="20.7109375" customWidth="1"/>
    <col min="14586" max="14586" width="15.7109375" customWidth="1"/>
    <col min="14587" max="14587" width="12.7109375" customWidth="1"/>
    <col min="14588" max="14588" width="34.85546875" customWidth="1"/>
    <col min="14589" max="14589" width="20.7109375" customWidth="1"/>
    <col min="14842" max="14842" width="15.7109375" customWidth="1"/>
    <col min="14843" max="14843" width="12.7109375" customWidth="1"/>
    <col min="14844" max="14844" width="34.85546875" customWidth="1"/>
    <col min="14845" max="14845" width="20.7109375" customWidth="1"/>
    <col min="15098" max="15098" width="15.7109375" customWidth="1"/>
    <col min="15099" max="15099" width="12.7109375" customWidth="1"/>
    <col min="15100" max="15100" width="34.85546875" customWidth="1"/>
    <col min="15101" max="15101" width="20.7109375" customWidth="1"/>
    <col min="15354" max="15354" width="15.7109375" customWidth="1"/>
    <col min="15355" max="15355" width="12.7109375" customWidth="1"/>
    <col min="15356" max="15356" width="34.85546875" customWidth="1"/>
    <col min="15357" max="15357" width="20.7109375" customWidth="1"/>
    <col min="15610" max="15610" width="15.7109375" customWidth="1"/>
    <col min="15611" max="15611" width="12.7109375" customWidth="1"/>
    <col min="15612" max="15612" width="34.85546875" customWidth="1"/>
    <col min="15613" max="15613" width="20.7109375" customWidth="1"/>
    <col min="15866" max="15866" width="15.7109375" customWidth="1"/>
    <col min="15867" max="15867" width="12.7109375" customWidth="1"/>
    <col min="15868" max="15868" width="34.85546875" customWidth="1"/>
    <col min="15869" max="15869" width="20.7109375" customWidth="1"/>
    <col min="16122" max="16122" width="15.7109375" customWidth="1"/>
    <col min="16123" max="16123" width="12.7109375" customWidth="1"/>
    <col min="16124" max="16124" width="34.85546875" customWidth="1"/>
    <col min="16125" max="16125" width="20.7109375" customWidth="1"/>
  </cols>
  <sheetData>
    <row r="1" spans="1:4" x14ac:dyDescent="0.25">
      <c r="A1" s="63" t="s">
        <v>0</v>
      </c>
      <c r="B1" s="63"/>
      <c r="C1" s="63"/>
      <c r="D1" s="63"/>
    </row>
    <row r="2" spans="1:4" x14ac:dyDescent="0.25">
      <c r="A2" s="1"/>
      <c r="B2" s="1"/>
      <c r="C2" s="1"/>
      <c r="D2" s="37"/>
    </row>
    <row r="3" spans="1:4" ht="15.75" x14ac:dyDescent="0.25">
      <c r="A3" s="62" t="s">
        <v>104</v>
      </c>
      <c r="B3" s="62"/>
      <c r="C3" s="62"/>
      <c r="D3" s="62"/>
    </row>
    <row r="4" spans="1:4" ht="15.75" x14ac:dyDescent="0.25">
      <c r="A4" s="20"/>
      <c r="B4" s="20"/>
      <c r="C4" s="20"/>
    </row>
    <row r="5" spans="1:4" ht="15.75" thickBot="1" x14ac:dyDescent="0.3">
      <c r="A5" s="64" t="s">
        <v>1</v>
      </c>
      <c r="B5" s="64"/>
      <c r="C5" s="2"/>
      <c r="D5" s="39"/>
    </row>
    <row r="6" spans="1:4" x14ac:dyDescent="0.25">
      <c r="A6" s="23" t="s">
        <v>2</v>
      </c>
      <c r="B6" s="24" t="s">
        <v>3</v>
      </c>
      <c r="C6" s="24" t="s">
        <v>4</v>
      </c>
      <c r="D6" s="40" t="s">
        <v>105</v>
      </c>
    </row>
    <row r="7" spans="1:4" x14ac:dyDescent="0.25">
      <c r="A7" s="25" t="s">
        <v>5</v>
      </c>
      <c r="B7" s="4">
        <v>1111</v>
      </c>
      <c r="C7" s="4" t="s">
        <v>72</v>
      </c>
      <c r="D7" s="41">
        <v>1300000</v>
      </c>
    </row>
    <row r="8" spans="1:4" x14ac:dyDescent="0.25">
      <c r="A8" s="25" t="s">
        <v>5</v>
      </c>
      <c r="B8" s="4">
        <v>1112</v>
      </c>
      <c r="C8" s="4" t="s">
        <v>73</v>
      </c>
      <c r="D8" s="41">
        <v>35000</v>
      </c>
    </row>
    <row r="9" spans="1:4" x14ac:dyDescent="0.25">
      <c r="A9" s="25" t="s">
        <v>5</v>
      </c>
      <c r="B9" s="4">
        <v>1113</v>
      </c>
      <c r="C9" s="4" t="s">
        <v>74</v>
      </c>
      <c r="D9" s="41">
        <v>120000</v>
      </c>
    </row>
    <row r="10" spans="1:4" x14ac:dyDescent="0.25">
      <c r="A10" s="25" t="s">
        <v>5</v>
      </c>
      <c r="B10" s="4">
        <v>1121</v>
      </c>
      <c r="C10" s="4" t="s">
        <v>75</v>
      </c>
      <c r="D10" s="41">
        <v>1400000</v>
      </c>
    </row>
    <row r="11" spans="1:4" x14ac:dyDescent="0.25">
      <c r="A11" s="25" t="s">
        <v>5</v>
      </c>
      <c r="B11" s="4">
        <v>1122</v>
      </c>
      <c r="C11" s="4" t="s">
        <v>76</v>
      </c>
      <c r="D11" s="41">
        <v>165000</v>
      </c>
    </row>
    <row r="12" spans="1:4" x14ac:dyDescent="0.25">
      <c r="A12" s="25" t="s">
        <v>5</v>
      </c>
      <c r="B12" s="4">
        <v>1211</v>
      </c>
      <c r="C12" s="4" t="s">
        <v>6</v>
      </c>
      <c r="D12" s="41">
        <v>2500000</v>
      </c>
    </row>
    <row r="13" spans="1:4" x14ac:dyDescent="0.25">
      <c r="A13" s="25"/>
      <c r="B13" s="4">
        <v>1334</v>
      </c>
      <c r="C13" s="4" t="s">
        <v>77</v>
      </c>
      <c r="D13" s="41">
        <v>5000</v>
      </c>
    </row>
    <row r="14" spans="1:4" x14ac:dyDescent="0.25">
      <c r="A14" s="25" t="s">
        <v>5</v>
      </c>
      <c r="B14" s="4">
        <v>1340</v>
      </c>
      <c r="C14" s="4" t="s">
        <v>7</v>
      </c>
      <c r="D14" s="41">
        <v>230000</v>
      </c>
    </row>
    <row r="15" spans="1:4" x14ac:dyDescent="0.25">
      <c r="A15" s="25" t="s">
        <v>5</v>
      </c>
      <c r="B15" s="4">
        <v>1341</v>
      </c>
      <c r="C15" s="4" t="s">
        <v>8</v>
      </c>
      <c r="D15" s="41">
        <v>15000</v>
      </c>
    </row>
    <row r="16" spans="1:4" x14ac:dyDescent="0.25">
      <c r="A16" s="25"/>
      <c r="B16" s="4">
        <v>1343</v>
      </c>
      <c r="C16" s="4" t="s">
        <v>78</v>
      </c>
      <c r="D16" s="41">
        <v>1000</v>
      </c>
    </row>
    <row r="17" spans="1:5" x14ac:dyDescent="0.25">
      <c r="A17" s="25" t="s">
        <v>5</v>
      </c>
      <c r="B17" s="4">
        <v>1361</v>
      </c>
      <c r="C17" s="4" t="s">
        <v>9</v>
      </c>
      <c r="D17" s="41">
        <v>3000</v>
      </c>
    </row>
    <row r="18" spans="1:5" x14ac:dyDescent="0.25">
      <c r="A18" s="25" t="s">
        <v>5</v>
      </c>
      <c r="B18" s="4">
        <v>1381</v>
      </c>
      <c r="C18" s="4" t="s">
        <v>68</v>
      </c>
      <c r="D18" s="41">
        <v>30000</v>
      </c>
    </row>
    <row r="19" spans="1:5" ht="15.75" thickBot="1" x14ac:dyDescent="0.3">
      <c r="A19" s="26" t="s">
        <v>5</v>
      </c>
      <c r="B19" s="27">
        <v>1511</v>
      </c>
      <c r="C19" s="27" t="s">
        <v>79</v>
      </c>
      <c r="D19" s="42">
        <v>460000</v>
      </c>
    </row>
    <row r="20" spans="1:5" ht="15.75" thickBot="1" x14ac:dyDescent="0.3">
      <c r="A20" s="65" t="s">
        <v>10</v>
      </c>
      <c r="B20" s="65"/>
      <c r="C20" s="65"/>
      <c r="D20" s="43">
        <f>SUM(D7:D19)</f>
        <v>6264000</v>
      </c>
    </row>
    <row r="21" spans="1:5" ht="15.75" thickBot="1" x14ac:dyDescent="0.3">
      <c r="A21" s="6"/>
      <c r="B21" s="7"/>
      <c r="C21" s="7"/>
      <c r="D21" s="39"/>
    </row>
    <row r="22" spans="1:5" x14ac:dyDescent="0.25">
      <c r="A22" s="28" t="s">
        <v>2</v>
      </c>
      <c r="B22" s="29" t="s">
        <v>3</v>
      </c>
      <c r="C22" s="29" t="s">
        <v>4</v>
      </c>
      <c r="D22" s="40" t="s">
        <v>105</v>
      </c>
    </row>
    <row r="23" spans="1:5" x14ac:dyDescent="0.25">
      <c r="A23" s="30" t="s">
        <v>5</v>
      </c>
      <c r="B23" s="5">
        <v>4111</v>
      </c>
      <c r="C23" s="5" t="s">
        <v>80</v>
      </c>
      <c r="D23" s="44">
        <v>0</v>
      </c>
    </row>
    <row r="24" spans="1:5" x14ac:dyDescent="0.25">
      <c r="A24" s="30" t="s">
        <v>5</v>
      </c>
      <c r="B24" s="5">
        <v>4112</v>
      </c>
      <c r="C24" s="5" t="s">
        <v>81</v>
      </c>
      <c r="D24" s="44">
        <v>106700</v>
      </c>
      <c r="E24" t="s">
        <v>101</v>
      </c>
    </row>
    <row r="25" spans="1:5" x14ac:dyDescent="0.25">
      <c r="A25" s="25" t="s">
        <v>5</v>
      </c>
      <c r="B25" s="4">
        <v>4116</v>
      </c>
      <c r="C25" s="4" t="s">
        <v>69</v>
      </c>
      <c r="D25" s="41">
        <v>20000</v>
      </c>
    </row>
    <row r="26" spans="1:5" ht="15.75" thickBot="1" x14ac:dyDescent="0.3">
      <c r="A26" s="26" t="s">
        <v>5</v>
      </c>
      <c r="B26" s="31">
        <v>4121</v>
      </c>
      <c r="C26" s="31" t="s">
        <v>70</v>
      </c>
      <c r="D26" s="45">
        <v>25500</v>
      </c>
    </row>
    <row r="27" spans="1:5" ht="15.75" thickBot="1" x14ac:dyDescent="0.3">
      <c r="A27" s="65" t="s">
        <v>55</v>
      </c>
      <c r="B27" s="65"/>
      <c r="C27" s="65"/>
      <c r="D27" s="43">
        <f>SUM(D23:D26)</f>
        <v>152200</v>
      </c>
    </row>
    <row r="28" spans="1:5" x14ac:dyDescent="0.25">
      <c r="A28" s="6"/>
      <c r="B28" s="7"/>
      <c r="C28" s="7"/>
      <c r="D28" s="39"/>
    </row>
    <row r="29" spans="1:5" ht="15.75" thickBot="1" x14ac:dyDescent="0.3">
      <c r="A29" s="66" t="s">
        <v>11</v>
      </c>
      <c r="B29" s="66"/>
      <c r="C29" s="7"/>
      <c r="D29" s="39"/>
    </row>
    <row r="30" spans="1:5" x14ac:dyDescent="0.25">
      <c r="A30" s="28" t="s">
        <v>2</v>
      </c>
      <c r="B30" s="29"/>
      <c r="C30" s="29" t="s">
        <v>4</v>
      </c>
      <c r="D30" s="40" t="s">
        <v>105</v>
      </c>
    </row>
    <row r="31" spans="1:5" x14ac:dyDescent="0.25">
      <c r="A31" s="34">
        <v>3111</v>
      </c>
      <c r="B31" s="4"/>
      <c r="C31" s="4" t="s">
        <v>71</v>
      </c>
      <c r="D31" s="41">
        <v>30000</v>
      </c>
    </row>
    <row r="32" spans="1:5" x14ac:dyDescent="0.25">
      <c r="A32" s="34">
        <v>3314</v>
      </c>
      <c r="B32" s="4"/>
      <c r="C32" s="4" t="s">
        <v>12</v>
      </c>
      <c r="D32" s="41">
        <v>100</v>
      </c>
    </row>
    <row r="33" spans="1:4" x14ac:dyDescent="0.25">
      <c r="A33" s="34">
        <v>3319</v>
      </c>
      <c r="B33" s="4"/>
      <c r="C33" s="4" t="s">
        <v>82</v>
      </c>
      <c r="D33" s="41">
        <v>20000</v>
      </c>
    </row>
    <row r="34" spans="1:4" x14ac:dyDescent="0.25">
      <c r="A34" s="35">
        <v>3613</v>
      </c>
      <c r="B34" s="11"/>
      <c r="C34" s="11" t="s">
        <v>15</v>
      </c>
      <c r="D34" s="46">
        <v>20000</v>
      </c>
    </row>
    <row r="35" spans="1:4" x14ac:dyDescent="0.25">
      <c r="A35" s="34">
        <v>3632</v>
      </c>
      <c r="B35" s="4"/>
      <c r="C35" s="4" t="s">
        <v>16</v>
      </c>
      <c r="D35" s="46">
        <v>25000</v>
      </c>
    </row>
    <row r="36" spans="1:4" x14ac:dyDescent="0.25">
      <c r="A36" s="34">
        <v>3639</v>
      </c>
      <c r="B36" s="4"/>
      <c r="C36" s="4" t="s">
        <v>67</v>
      </c>
      <c r="D36" s="46">
        <v>50000</v>
      </c>
    </row>
    <row r="37" spans="1:4" x14ac:dyDescent="0.25">
      <c r="A37" s="34">
        <v>3722</v>
      </c>
      <c r="B37" s="4"/>
      <c r="C37" s="4" t="s">
        <v>83</v>
      </c>
      <c r="D37" s="46">
        <v>5000</v>
      </c>
    </row>
    <row r="38" spans="1:4" x14ac:dyDescent="0.25">
      <c r="A38" s="34" t="s">
        <v>17</v>
      </c>
      <c r="B38" s="4"/>
      <c r="C38" s="4" t="s">
        <v>62</v>
      </c>
      <c r="D38" s="46">
        <v>70000</v>
      </c>
    </row>
    <row r="39" spans="1:4" x14ac:dyDescent="0.25">
      <c r="A39" s="34" t="s">
        <v>18</v>
      </c>
      <c r="B39" s="4"/>
      <c r="C39" s="4" t="s">
        <v>63</v>
      </c>
      <c r="D39" s="41">
        <v>40000</v>
      </c>
    </row>
    <row r="40" spans="1:4" ht="15.75" thickBot="1" x14ac:dyDescent="0.3">
      <c r="A40" s="36" t="s">
        <v>19</v>
      </c>
      <c r="B40" s="27"/>
      <c r="C40" s="27" t="s">
        <v>84</v>
      </c>
      <c r="D40" s="42">
        <v>3000</v>
      </c>
    </row>
    <row r="41" spans="1:4" ht="15.75" thickBot="1" x14ac:dyDescent="0.3">
      <c r="A41" s="32" t="s">
        <v>20</v>
      </c>
      <c r="B41" s="33"/>
      <c r="C41" s="33"/>
      <c r="D41" s="43">
        <f>SUM(D31:D40)</f>
        <v>263100</v>
      </c>
    </row>
    <row r="42" spans="1:4" ht="15.75" thickBot="1" x14ac:dyDescent="0.3">
      <c r="A42" s="57" t="s">
        <v>21</v>
      </c>
      <c r="B42" s="57"/>
      <c r="C42" s="57"/>
      <c r="D42" s="47">
        <f>SUM(D41,D27,D20)</f>
        <v>6679300</v>
      </c>
    </row>
    <row r="43" spans="1:4" x14ac:dyDescent="0.25">
      <c r="A43" s="6"/>
      <c r="B43" s="7"/>
      <c r="C43" s="7"/>
      <c r="D43" s="39"/>
    </row>
    <row r="44" spans="1:4" ht="15.75" thickBot="1" x14ac:dyDescent="0.3">
      <c r="A44" s="67" t="s">
        <v>22</v>
      </c>
      <c r="B44" s="67"/>
      <c r="C44" s="7"/>
      <c r="D44" s="39"/>
    </row>
    <row r="45" spans="1:4" x14ac:dyDescent="0.25">
      <c r="A45" s="8" t="s">
        <v>2</v>
      </c>
      <c r="B45" s="9"/>
      <c r="C45" s="9" t="s">
        <v>4</v>
      </c>
      <c r="D45" s="40" t="s">
        <v>105</v>
      </c>
    </row>
    <row r="46" spans="1:4" ht="15.75" thickBot="1" x14ac:dyDescent="0.3">
      <c r="A46" s="3" t="s">
        <v>23</v>
      </c>
      <c r="B46" s="4"/>
      <c r="C46" s="4" t="s">
        <v>85</v>
      </c>
      <c r="D46" s="48">
        <v>10000</v>
      </c>
    </row>
    <row r="47" spans="1:4" ht="15.75" thickBot="1" x14ac:dyDescent="0.3">
      <c r="A47" s="60"/>
      <c r="B47" s="60"/>
      <c r="C47" s="60"/>
      <c r="D47" s="47">
        <f>SUM(D46)</f>
        <v>10000</v>
      </c>
    </row>
    <row r="48" spans="1:4" ht="15.75" thickBot="1" x14ac:dyDescent="0.3">
      <c r="A48" s="13"/>
      <c r="B48" s="13"/>
      <c r="C48" s="7"/>
      <c r="D48" s="39"/>
    </row>
    <row r="49" spans="1:4" x14ac:dyDescent="0.25">
      <c r="A49" s="8" t="s">
        <v>2</v>
      </c>
      <c r="B49" s="9"/>
      <c r="C49" s="9" t="s">
        <v>4</v>
      </c>
      <c r="D49" s="40" t="s">
        <v>105</v>
      </c>
    </row>
    <row r="50" spans="1:4" x14ac:dyDescent="0.25">
      <c r="A50" s="3" t="s">
        <v>24</v>
      </c>
      <c r="B50" s="4"/>
      <c r="C50" s="4" t="s">
        <v>60</v>
      </c>
      <c r="D50" s="49">
        <v>770000</v>
      </c>
    </row>
    <row r="51" spans="1:4" x14ac:dyDescent="0.25">
      <c r="A51" s="3" t="s">
        <v>64</v>
      </c>
      <c r="B51" s="4"/>
      <c r="C51" s="4" t="s">
        <v>65</v>
      </c>
      <c r="D51" s="49">
        <v>200000</v>
      </c>
    </row>
    <row r="52" spans="1:4" ht="15.75" thickBot="1" x14ac:dyDescent="0.3">
      <c r="A52" s="3" t="s">
        <v>25</v>
      </c>
      <c r="B52" s="4"/>
      <c r="C52" s="4" t="s">
        <v>26</v>
      </c>
      <c r="D52" s="48">
        <v>216000</v>
      </c>
    </row>
    <row r="53" spans="1:4" ht="15.75" thickBot="1" x14ac:dyDescent="0.3">
      <c r="A53" s="60"/>
      <c r="B53" s="60"/>
      <c r="C53" s="60"/>
      <c r="D53" s="47">
        <f>SUM(D50:D52)</f>
        <v>1186000</v>
      </c>
    </row>
    <row r="54" spans="1:4" ht="15.75" thickBot="1" x14ac:dyDescent="0.3">
      <c r="A54" s="6"/>
      <c r="B54" s="7"/>
      <c r="C54" s="7"/>
      <c r="D54" s="39"/>
    </row>
    <row r="55" spans="1:4" x14ac:dyDescent="0.25">
      <c r="A55" s="8" t="s">
        <v>2</v>
      </c>
      <c r="B55" s="9"/>
      <c r="C55" s="9" t="s">
        <v>4</v>
      </c>
      <c r="D55" s="40" t="s">
        <v>105</v>
      </c>
    </row>
    <row r="56" spans="1:4" x14ac:dyDescent="0.25">
      <c r="A56" s="3" t="s">
        <v>27</v>
      </c>
      <c r="B56" s="10"/>
      <c r="C56" s="14" t="s">
        <v>71</v>
      </c>
      <c r="D56" s="50">
        <v>219000</v>
      </c>
    </row>
    <row r="57" spans="1:4" x14ac:dyDescent="0.25">
      <c r="A57" s="3" t="s">
        <v>28</v>
      </c>
      <c r="B57" s="4"/>
      <c r="C57" s="11" t="s">
        <v>56</v>
      </c>
      <c r="D57" s="49">
        <v>16000</v>
      </c>
    </row>
    <row r="58" spans="1:4" x14ac:dyDescent="0.25">
      <c r="A58" s="3" t="s">
        <v>29</v>
      </c>
      <c r="B58" s="4"/>
      <c r="C58" s="11" t="s">
        <v>86</v>
      </c>
      <c r="D58" s="49">
        <v>245200</v>
      </c>
    </row>
    <row r="59" spans="1:4" x14ac:dyDescent="0.25">
      <c r="A59" s="3" t="s">
        <v>29</v>
      </c>
      <c r="B59" s="4"/>
      <c r="C59" s="11" t="s">
        <v>87</v>
      </c>
      <c r="D59" s="49">
        <v>91500</v>
      </c>
    </row>
    <row r="60" spans="1:4" x14ac:dyDescent="0.25">
      <c r="A60" s="3" t="s">
        <v>30</v>
      </c>
      <c r="B60" s="4"/>
      <c r="C60" s="11" t="s">
        <v>31</v>
      </c>
      <c r="D60" s="49">
        <v>5000</v>
      </c>
    </row>
    <row r="61" spans="1:4" x14ac:dyDescent="0.25">
      <c r="A61" s="3" t="s">
        <v>32</v>
      </c>
      <c r="B61" s="4"/>
      <c r="C61" s="11" t="s">
        <v>88</v>
      </c>
      <c r="D61" s="49">
        <v>9800</v>
      </c>
    </row>
    <row r="62" spans="1:4" x14ac:dyDescent="0.25">
      <c r="A62" s="3" t="s">
        <v>33</v>
      </c>
      <c r="B62" s="4"/>
      <c r="C62" s="11" t="s">
        <v>89</v>
      </c>
      <c r="D62" s="49">
        <v>60000</v>
      </c>
    </row>
    <row r="63" spans="1:4" x14ac:dyDescent="0.25">
      <c r="A63" s="3" t="s">
        <v>34</v>
      </c>
      <c r="B63" s="4"/>
      <c r="C63" s="11" t="s">
        <v>90</v>
      </c>
      <c r="D63" s="49">
        <v>100000</v>
      </c>
    </row>
    <row r="64" spans="1:4" x14ac:dyDescent="0.25">
      <c r="A64" s="3" t="s">
        <v>34</v>
      </c>
      <c r="B64" s="4"/>
      <c r="C64" s="11" t="s">
        <v>91</v>
      </c>
      <c r="D64" s="49">
        <v>35000</v>
      </c>
    </row>
    <row r="65" spans="1:4" x14ac:dyDescent="0.25">
      <c r="A65" s="3" t="s">
        <v>36</v>
      </c>
      <c r="B65" s="4"/>
      <c r="C65" s="11" t="s">
        <v>37</v>
      </c>
      <c r="D65" s="49">
        <v>50000</v>
      </c>
    </row>
    <row r="66" spans="1:4" x14ac:dyDescent="0.25">
      <c r="A66" s="3" t="s">
        <v>35</v>
      </c>
      <c r="B66" s="4"/>
      <c r="C66" s="11" t="s">
        <v>66</v>
      </c>
      <c r="D66" s="49">
        <v>10000</v>
      </c>
    </row>
    <row r="67" spans="1:4" x14ac:dyDescent="0.25">
      <c r="A67" s="3" t="s">
        <v>35</v>
      </c>
      <c r="B67" s="4"/>
      <c r="C67" s="11" t="s">
        <v>98</v>
      </c>
      <c r="D67" s="49">
        <v>10000</v>
      </c>
    </row>
    <row r="68" spans="1:4" x14ac:dyDescent="0.25">
      <c r="A68" s="3" t="s">
        <v>13</v>
      </c>
      <c r="B68" s="4"/>
      <c r="C68" s="11" t="s">
        <v>14</v>
      </c>
      <c r="D68" s="49">
        <v>200000</v>
      </c>
    </row>
    <row r="69" spans="1:4" x14ac:dyDescent="0.25">
      <c r="A69" s="3" t="s">
        <v>38</v>
      </c>
      <c r="B69" s="4"/>
      <c r="C69" s="11" t="s">
        <v>15</v>
      </c>
      <c r="D69" s="49">
        <v>500000</v>
      </c>
    </row>
    <row r="70" spans="1:4" x14ac:dyDescent="0.25">
      <c r="A70" s="3" t="s">
        <v>39</v>
      </c>
      <c r="B70" s="4"/>
      <c r="C70" s="11" t="s">
        <v>40</v>
      </c>
      <c r="D70" s="49">
        <v>50000</v>
      </c>
    </row>
    <row r="71" spans="1:4" x14ac:dyDescent="0.25">
      <c r="A71" s="3" t="s">
        <v>41</v>
      </c>
      <c r="B71" s="4"/>
      <c r="C71" s="11" t="s">
        <v>57</v>
      </c>
      <c r="D71" s="49">
        <v>60000</v>
      </c>
    </row>
    <row r="72" spans="1:4" x14ac:dyDescent="0.25">
      <c r="A72" s="3" t="s">
        <v>42</v>
      </c>
      <c r="B72" s="4"/>
      <c r="C72" s="11" t="s">
        <v>67</v>
      </c>
      <c r="D72" s="49">
        <v>220000</v>
      </c>
    </row>
    <row r="73" spans="1:4" x14ac:dyDescent="0.25">
      <c r="A73" s="3" t="s">
        <v>43</v>
      </c>
      <c r="B73" s="4"/>
      <c r="C73" s="11" t="s">
        <v>44</v>
      </c>
      <c r="D73" s="49">
        <v>15000</v>
      </c>
    </row>
    <row r="74" spans="1:4" x14ac:dyDescent="0.25">
      <c r="A74" s="3" t="s">
        <v>45</v>
      </c>
      <c r="B74" s="4"/>
      <c r="C74" s="11" t="s">
        <v>46</v>
      </c>
      <c r="D74" s="49">
        <v>370000</v>
      </c>
    </row>
    <row r="75" spans="1:4" x14ac:dyDescent="0.25">
      <c r="A75" s="3" t="s">
        <v>17</v>
      </c>
      <c r="B75" s="4"/>
      <c r="C75" s="11" t="s">
        <v>47</v>
      </c>
      <c r="D75" s="49">
        <v>130000</v>
      </c>
    </row>
    <row r="76" spans="1:4" ht="15.75" thickBot="1" x14ac:dyDescent="0.3">
      <c r="A76" s="3" t="s">
        <v>48</v>
      </c>
      <c r="B76" s="4"/>
      <c r="C76" s="11" t="s">
        <v>58</v>
      </c>
      <c r="D76" s="49">
        <v>224000</v>
      </c>
    </row>
    <row r="77" spans="1:4" ht="15.75" thickBot="1" x14ac:dyDescent="0.3">
      <c r="A77" s="60"/>
      <c r="B77" s="60"/>
      <c r="C77" s="60"/>
      <c r="D77" s="47">
        <f>SUM(D56:D76)</f>
        <v>2620500</v>
      </c>
    </row>
    <row r="78" spans="1:4" ht="15.75" thickBot="1" x14ac:dyDescent="0.3">
      <c r="A78" s="6"/>
      <c r="B78" s="7"/>
      <c r="C78" s="7"/>
      <c r="D78" s="39"/>
    </row>
    <row r="79" spans="1:4" x14ac:dyDescent="0.25">
      <c r="A79" s="9" t="s">
        <v>2</v>
      </c>
      <c r="B79" s="9"/>
      <c r="C79" s="9" t="s">
        <v>4</v>
      </c>
      <c r="D79" s="40" t="s">
        <v>105</v>
      </c>
    </row>
    <row r="80" spans="1:4" ht="15.75" thickBot="1" x14ac:dyDescent="0.3">
      <c r="A80" s="3" t="s">
        <v>49</v>
      </c>
      <c r="B80" s="4"/>
      <c r="C80" s="4" t="s">
        <v>92</v>
      </c>
      <c r="D80" s="48">
        <v>58000</v>
      </c>
    </row>
    <row r="81" spans="1:5" ht="15.75" thickBot="1" x14ac:dyDescent="0.3">
      <c r="A81" s="60"/>
      <c r="B81" s="60"/>
      <c r="C81" s="60"/>
      <c r="D81" s="47">
        <f>SUM(D80)</f>
        <v>58000</v>
      </c>
    </row>
    <row r="82" spans="1:5" ht="15.75" thickBot="1" x14ac:dyDescent="0.3">
      <c r="A82" s="13"/>
      <c r="B82" s="13"/>
      <c r="C82" s="15"/>
      <c r="D82" s="51"/>
    </row>
    <row r="83" spans="1:5" x14ac:dyDescent="0.25">
      <c r="A83" s="9" t="s">
        <v>2</v>
      </c>
      <c r="B83" s="9"/>
      <c r="C83" s="9" t="s">
        <v>4</v>
      </c>
      <c r="D83" s="40" t="s">
        <v>105</v>
      </c>
    </row>
    <row r="84" spans="1:5" ht="15.75" thickBot="1" x14ac:dyDescent="0.3">
      <c r="A84" s="12">
        <v>5213</v>
      </c>
      <c r="B84" s="12"/>
      <c r="C84" s="16" t="s">
        <v>93</v>
      </c>
      <c r="D84" s="52">
        <v>10000</v>
      </c>
      <c r="E84" t="s">
        <v>102</v>
      </c>
    </row>
    <row r="85" spans="1:5" ht="15.75" thickBot="1" x14ac:dyDescent="0.3">
      <c r="A85" s="60"/>
      <c r="B85" s="60"/>
      <c r="C85" s="60"/>
      <c r="D85" s="47">
        <f>SUM(D84:D84)</f>
        <v>10000</v>
      </c>
    </row>
    <row r="86" spans="1:5" ht="15.75" thickBot="1" x14ac:dyDescent="0.3">
      <c r="A86" s="13"/>
      <c r="B86" s="13"/>
      <c r="C86" s="15"/>
      <c r="D86" s="51"/>
    </row>
    <row r="87" spans="1:5" x14ac:dyDescent="0.25">
      <c r="A87" s="9" t="s">
        <v>2</v>
      </c>
      <c r="B87" s="9"/>
      <c r="C87" s="9" t="s">
        <v>4</v>
      </c>
      <c r="D87" s="40" t="s">
        <v>105</v>
      </c>
    </row>
    <row r="88" spans="1:5" x14ac:dyDescent="0.25">
      <c r="A88" s="10">
        <v>5512</v>
      </c>
      <c r="B88" s="10"/>
      <c r="C88" s="14" t="s">
        <v>94</v>
      </c>
      <c r="D88" s="52">
        <v>300000</v>
      </c>
    </row>
    <row r="89" spans="1:5" x14ac:dyDescent="0.25">
      <c r="A89" s="61"/>
      <c r="B89" s="61"/>
      <c r="C89" s="61"/>
      <c r="D89" s="53">
        <f>SUM(D88:D88)</f>
        <v>300000</v>
      </c>
    </row>
    <row r="90" spans="1:5" ht="15.75" thickBot="1" x14ac:dyDescent="0.3">
      <c r="A90" s="13"/>
      <c r="B90" s="13"/>
      <c r="C90" s="15"/>
      <c r="D90" s="51"/>
    </row>
    <row r="91" spans="1:5" x14ac:dyDescent="0.25">
      <c r="A91" s="9" t="s">
        <v>2</v>
      </c>
      <c r="B91" s="9"/>
      <c r="C91" s="9" t="s">
        <v>4</v>
      </c>
      <c r="D91" s="40" t="s">
        <v>105</v>
      </c>
    </row>
    <row r="92" spans="1:5" ht="15.75" thickBot="1" x14ac:dyDescent="0.3">
      <c r="A92" s="3" t="s">
        <v>50</v>
      </c>
      <c r="B92" s="4"/>
      <c r="C92" s="4" t="s">
        <v>95</v>
      </c>
      <c r="D92" s="48">
        <v>770000</v>
      </c>
    </row>
    <row r="93" spans="1:5" ht="15.75" thickBot="1" x14ac:dyDescent="0.3">
      <c r="A93" s="60"/>
      <c r="B93" s="60"/>
      <c r="C93" s="60"/>
      <c r="D93" s="47">
        <f>SUM(D92:D92)</f>
        <v>770000</v>
      </c>
    </row>
    <row r="94" spans="1:5" ht="15.75" thickBot="1" x14ac:dyDescent="0.3">
      <c r="A94" s="3"/>
      <c r="B94" s="4"/>
      <c r="C94" s="4"/>
      <c r="D94" s="48"/>
    </row>
    <row r="95" spans="1:5" x14ac:dyDescent="0.25">
      <c r="A95" s="8" t="s">
        <v>2</v>
      </c>
      <c r="B95" s="9"/>
      <c r="C95" s="9" t="s">
        <v>4</v>
      </c>
      <c r="D95" s="40" t="s">
        <v>105</v>
      </c>
    </row>
    <row r="96" spans="1:5" ht="15.75" thickBot="1" x14ac:dyDescent="0.3">
      <c r="A96" s="3" t="s">
        <v>18</v>
      </c>
      <c r="B96" s="10"/>
      <c r="C96" s="14" t="s">
        <v>63</v>
      </c>
      <c r="D96" s="50">
        <v>1529800</v>
      </c>
      <c r="E96" t="s">
        <v>103</v>
      </c>
    </row>
    <row r="97" spans="1:4" ht="15.75" thickBot="1" x14ac:dyDescent="0.3">
      <c r="A97" s="60"/>
      <c r="B97" s="60"/>
      <c r="C97" s="60"/>
      <c r="D97" s="47">
        <f>SUM(D96:D96)</f>
        <v>1529800</v>
      </c>
    </row>
    <row r="98" spans="1:4" ht="15.75" thickBot="1" x14ac:dyDescent="0.3">
      <c r="A98" s="13"/>
      <c r="B98" s="13"/>
      <c r="C98" s="15"/>
      <c r="D98" s="51"/>
    </row>
    <row r="99" spans="1:4" x14ac:dyDescent="0.25">
      <c r="A99" s="8" t="s">
        <v>2</v>
      </c>
      <c r="B99" s="9"/>
      <c r="C99" s="9" t="s">
        <v>4</v>
      </c>
      <c r="D99" s="40" t="s">
        <v>105</v>
      </c>
    </row>
    <row r="100" spans="1:4" ht="15.75" thickBot="1" x14ac:dyDescent="0.3">
      <c r="A100" s="17" t="s">
        <v>51</v>
      </c>
      <c r="B100" s="17"/>
      <c r="C100" s="17" t="s">
        <v>52</v>
      </c>
      <c r="D100" s="52">
        <v>45000</v>
      </c>
    </row>
    <row r="101" spans="1:4" ht="15.75" thickBot="1" x14ac:dyDescent="0.3">
      <c r="A101" s="60"/>
      <c r="B101" s="60"/>
      <c r="C101" s="60"/>
      <c r="D101" s="47">
        <f>SUM(D100)</f>
        <v>45000</v>
      </c>
    </row>
    <row r="102" spans="1:4" ht="15.75" thickBot="1" x14ac:dyDescent="0.3">
      <c r="A102" s="18"/>
      <c r="B102" s="18"/>
      <c r="C102" s="19"/>
      <c r="D102" s="51"/>
    </row>
    <row r="103" spans="1:4" x14ac:dyDescent="0.25">
      <c r="A103" s="8" t="s">
        <v>2</v>
      </c>
      <c r="B103" s="9"/>
      <c r="C103" s="9" t="s">
        <v>4</v>
      </c>
      <c r="D103" s="40" t="s">
        <v>105</v>
      </c>
    </row>
    <row r="104" spans="1:4" ht="15.75" thickBot="1" x14ac:dyDescent="0.3">
      <c r="A104" s="17" t="s">
        <v>59</v>
      </c>
      <c r="B104" s="17"/>
      <c r="C104" s="17" t="s">
        <v>96</v>
      </c>
      <c r="D104" s="52">
        <v>150000</v>
      </c>
    </row>
    <row r="105" spans="1:4" ht="15.75" thickBot="1" x14ac:dyDescent="0.3">
      <c r="A105" s="60"/>
      <c r="B105" s="60"/>
      <c r="C105" s="60"/>
      <c r="D105" s="47">
        <f>SUM(D104)</f>
        <v>150000</v>
      </c>
    </row>
    <row r="106" spans="1:4" x14ac:dyDescent="0.25">
      <c r="A106" s="18"/>
      <c r="B106" s="18"/>
      <c r="C106" s="19"/>
      <c r="D106" s="51"/>
    </row>
    <row r="107" spans="1:4" ht="15.75" thickBot="1" x14ac:dyDescent="0.3">
      <c r="A107" s="13"/>
      <c r="B107" s="13"/>
      <c r="C107" s="15"/>
      <c r="D107" s="51"/>
    </row>
    <row r="108" spans="1:4" ht="15.75" thickBot="1" x14ac:dyDescent="0.3">
      <c r="A108" s="57" t="s">
        <v>61</v>
      </c>
      <c r="B108" s="57"/>
      <c r="C108" s="57"/>
      <c r="D108" s="47">
        <f>SUM(D20,D27,D41)</f>
        <v>6679300</v>
      </c>
    </row>
    <row r="109" spans="1:4" ht="15.75" thickBot="1" x14ac:dyDescent="0.3">
      <c r="A109" s="58" t="s">
        <v>53</v>
      </c>
      <c r="B109" s="58"/>
      <c r="C109" s="58"/>
      <c r="D109" s="47">
        <f>SUM(D47,D53,D77,D81,D85,D89,D93,D97,D101,D105)</f>
        <v>6679300</v>
      </c>
    </row>
    <row r="110" spans="1:4" ht="15.75" thickBot="1" x14ac:dyDescent="0.3">
      <c r="A110" s="59" t="s">
        <v>54</v>
      </c>
      <c r="B110" s="59"/>
      <c r="C110" s="59"/>
      <c r="D110" s="54">
        <f>D108-D109</f>
        <v>0</v>
      </c>
    </row>
    <row r="112" spans="1:4" x14ac:dyDescent="0.25">
      <c r="A112" s="21" t="s">
        <v>106</v>
      </c>
    </row>
    <row r="114" spans="1:4" x14ac:dyDescent="0.25">
      <c r="A114" s="21" t="s">
        <v>107</v>
      </c>
      <c r="C114" s="22"/>
    </row>
    <row r="115" spans="1:4" x14ac:dyDescent="0.25">
      <c r="A115" s="21"/>
      <c r="C115" s="22"/>
    </row>
    <row r="117" spans="1:4" s="21" customFormat="1" x14ac:dyDescent="0.25">
      <c r="A117" s="21" t="s">
        <v>97</v>
      </c>
      <c r="D117" s="55"/>
    </row>
    <row r="118" spans="1:4" s="21" customFormat="1" x14ac:dyDescent="0.25">
      <c r="D118" s="55"/>
    </row>
    <row r="119" spans="1:4" s="21" customFormat="1" x14ac:dyDescent="0.25">
      <c r="D119" s="55"/>
    </row>
    <row r="120" spans="1:4" s="21" customFormat="1" x14ac:dyDescent="0.25">
      <c r="D120" s="55"/>
    </row>
    <row r="121" spans="1:4" x14ac:dyDescent="0.25">
      <c r="A121" t="s">
        <v>99</v>
      </c>
      <c r="B121" s="56">
        <v>43818</v>
      </c>
    </row>
    <row r="123" spans="1:4" x14ac:dyDescent="0.25">
      <c r="A123" t="s">
        <v>100</v>
      </c>
      <c r="B123" s="56">
        <v>43468</v>
      </c>
    </row>
  </sheetData>
  <mergeCells count="21">
    <mergeCell ref="A3:D3"/>
    <mergeCell ref="A1:D1"/>
    <mergeCell ref="A81:C81"/>
    <mergeCell ref="A5:B5"/>
    <mergeCell ref="A20:C20"/>
    <mergeCell ref="A27:C27"/>
    <mergeCell ref="A29:B29"/>
    <mergeCell ref="A42:C42"/>
    <mergeCell ref="A44:B44"/>
    <mergeCell ref="A47:C47"/>
    <mergeCell ref="A53:C53"/>
    <mergeCell ref="A77:C77"/>
    <mergeCell ref="A108:C108"/>
    <mergeCell ref="A109:C109"/>
    <mergeCell ref="A110:C110"/>
    <mergeCell ref="A105:C105"/>
    <mergeCell ref="A85:C85"/>
    <mergeCell ref="A89:C89"/>
    <mergeCell ref="A93:C93"/>
    <mergeCell ref="A97:C97"/>
    <mergeCell ref="A101:C101"/>
  </mergeCells>
  <pageMargins left="0.70866141732283472" right="0.70866141732283472" top="0.39370078740157483" bottom="0.78740157480314965" header="0.31496062992125984" footer="0.31496062992125984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Šubertová</dc:creator>
  <cp:lastModifiedBy>raskav</cp:lastModifiedBy>
  <cp:lastPrinted>2019-11-25T17:02:11Z</cp:lastPrinted>
  <dcterms:created xsi:type="dcterms:W3CDTF">2015-11-04T08:39:20Z</dcterms:created>
  <dcterms:modified xsi:type="dcterms:W3CDTF">2020-03-16T17:33:14Z</dcterms:modified>
</cp:coreProperties>
</file>